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tartuvald-my.sharepoint.com/personal/karmen_kukk_tartuvald_ee/Documents/Desktop/LAEVA VPK/2025.a. asjad/"/>
    </mc:Choice>
  </mc:AlternateContent>
  <xr:revisionPtr revIDLastSave="16" documentId="8_{6E86574A-9E44-4862-80A5-2FA8EA854D16}" xr6:coauthVersionLast="47" xr6:coauthVersionMax="47" xr10:uidLastSave="{941342ED-311B-4633-ABF9-8DA467AC3023}"/>
  <bookViews>
    <workbookView xWindow="-110" yWindow="-110" windowWidth="19420" windowHeight="10300"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1" l="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G56" i="1"/>
  <c r="E56" i="1"/>
  <c r="E55" i="1"/>
  <c r="E54" i="1"/>
  <c r="E53" i="1"/>
  <c r="E52" i="1"/>
  <c r="E51" i="1"/>
  <c r="E50" i="1"/>
  <c r="E49" i="1"/>
  <c r="E48" i="1"/>
  <c r="E47" i="1"/>
  <c r="E46" i="1"/>
  <c r="E45" i="1"/>
  <c r="E44" i="1"/>
  <c r="E43" i="1"/>
  <c r="E42" i="1"/>
  <c r="E41" i="1"/>
  <c r="C57" i="1"/>
  <c r="E40" i="1"/>
  <c r="G40" i="1" s="1"/>
  <c r="B57" i="1"/>
  <c r="D57" i="1"/>
  <c r="I40" i="1" l="1"/>
  <c r="F40" i="1"/>
  <c r="F56" i="1"/>
  <c r="G57" i="1"/>
  <c r="F59" i="1" s="1"/>
  <c r="E57" i="1"/>
  <c r="F57" i="1" l="1"/>
</calcChain>
</file>

<file path=xl/sharedStrings.xml><?xml version="1.0" encoding="utf-8"?>
<sst xmlns="http://schemas.openxmlformats.org/spreadsheetml/2006/main" count="70" uniqueCount="67">
  <si>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</si>
  <si>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</si>
  <si>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</si>
  <si>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</si>
  <si>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</si>
  <si>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</si>
  <si>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</si>
  <si>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</si>
  <si>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</si>
  <si>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</si>
  <si>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</si>
  <si>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</si>
  <si>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</si>
  <si>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</si>
  <si>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</si>
  <si>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</si>
  <si>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</si>
  <si>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</si>
  <si>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</si>
  <si>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</si>
  <si>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</si>
  <si>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</si>
  <si>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</si>
  <si>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</si>
  <si>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</si>
  <si>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</si>
  <si>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</si>
  <si>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</si>
  <si>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</si>
  <si>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</si>
  <si>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</si>
  <si>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</si>
  <si>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</si>
  <si>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</si>
  <si>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</si>
  <si>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</si>
  <si>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</si>
  <si>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</si>
  <si>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</si>
  <si>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</si>
  <si>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</si>
  <si>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</si>
  <si>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</si>
  <si>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</si>
  <si>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MTÜ Laeva Vabatahtlik Tuletõrje Selts</t>
  </si>
  <si>
    <t>Töökoja tee 6 , Laeva küla , Tartu vald , Tartumaa , 60608</t>
  </si>
  <si>
    <t>Karmen Kukk</t>
  </si>
  <si>
    <t>karmen.kukk.001@gmail.com</t>
  </si>
  <si>
    <t>Meie vajadustele vastava elektrigeneraatori hinnapakkumiste võtmine</t>
  </si>
  <si>
    <t>Elektrigeneraatori soetamine</t>
  </si>
  <si>
    <t>Projekti ettevalmistamine ja esitamine</t>
  </si>
  <si>
    <t>1335,05 € 25.09.2025</t>
  </si>
  <si>
    <t>Elektrigeneraatori soetamine (9,5 kw)</t>
  </si>
  <si>
    <t>26.09.2025 - 29.09.2025</t>
  </si>
  <si>
    <t xml:space="preserve">19.09.2025 - 22.09.2025 </t>
  </si>
  <si>
    <t>Projekti lõpparuande koostamine</t>
  </si>
  <si>
    <t>nädala jooksul projekti jaatava vastuse saamisest</t>
  </si>
  <si>
    <t>0€ , ei soetanud</t>
  </si>
  <si>
    <t xml:space="preserve">OÜ ESTEM TEHNIKAKAUBAD ( pakkumine nr. 694) , elektrigeneraator HG 9000i GH9000I ( 7 kw ) + transport , hind 1325,87€ , ei valinud, sest see on vaid 9,18€ soodsam, kui 2,5 kw võimsam generaator. Ainult nöörstarter. Selle generaatori ainuke pluss on see, et see on kergem ja meie naispäästjad saaksid seda kergema vaevaga transportida, kuid meie vajadusi see 100 protsendiliselt ei rahuldaks.  </t>
  </si>
  <si>
    <t xml:space="preserve">OÜ ESTEM TEHNIKAKAUBAD (pakkumine 696 ), elektrigeneraator DigiS 9500i 516009500IEA + 4T õli 1,5 L , hind 1335,05€ , valisime selle. Hinna ja võimuse ning kvaliteedi suhe hea. Generaatori all olevad rattad lihtsustavad generatori transporti ühest kohast teise (transpordiga saavad hakkam ka naisterahvad). Käivatamise võimalused: nöörstarter ja /või elektristarter. Aku  kaasas. </t>
  </si>
  <si>
    <t xml:space="preserve"> </t>
  </si>
  <si>
    <t xml:space="preserve">Vaatasime veel pakkumisi erinevatelt internetilehekülgedelt, kuid midagi nii hea hinna ja kvaliteegi suhtega, kui soetatud elektrigeneraator ei leidnud. Näiteks: https://mehka.ee/ee/product/stager-digis-9500i-9-5kw-230v-inverter516009500iea </t>
  </si>
  <si>
    <t>Elektrigeneraatori soetamine ( 9,5 kw )</t>
  </si>
  <si>
    <t xml:space="preserve">Alates 2024.aasta suvest on Laeva VPK-l erivõimekuse teenus "Laeva olme", mida pakume Lõuna - Eesti piires. Nüüdseks oleme saanud võimekusele väljakutseid ning oleme pidanud tunnistama, et algselt soetatud 3 kw ( mis on lepingu järgi miinumum ) inverter generaator ei suuda katta meie vajadusi. Ainuüksi üks veekeetja võtab voolu 2 kw ( kasutama peame vähemalt 2 kiirkeetjat, sest lisaks kuumale joogile vajatakse kuuma vett ka matkakuitoidupakkidele. Meie ülesanne on eriveõimekuse teenus tagada tagalas päästesündmusel osalevatele päästjatele, et neil oleks inimlikud tingimused söömiseks/puhkamiseks. Generaator peaks katma ära vähemalt vee keetmise võimaluse, sooja saamise lahenduse, kohvimasina ja valgustuse. Meie arvutuste ja kogemuste põhjal katab meie poolt soetatud generaator need vajadused. Soetatud generaator aitab meil tagada probleemivaba päästegevuse toimimise ja on meie arvates jätkusuutlik lahendus. Kuna generaatoril on erivõimekuse tagamisel väga tähtis roll, siis pidime selle soetama kiiresti, sest õnnetus ei hüüa tulles. Kui me ei oleks uut generaatorit soetanud, ei oleks meil võimalik erivõimekuse teenust hetkel pakkuda. Lisaks erivõimekuse tagamisele on generaator meile vajalik kriiside korral, kogukonna turvalisuse tagamiseks. Lisaks saame me seda kasutada loodavas kergsuseksuses, ennetusüritustel vms. Projekt aitab kaasa komando arengule, kogukonna tuvalisusele ja laiemalt erivõimekuse tagamisele Lõuna - Eestis. </t>
  </si>
  <si>
    <t>Kaardistamine, milline elektrigeneraator vastab meie vajadustele? MTÜ juhatuse koosolek ( otsus soetada võimsam elektrigeneraator 9,5 kw ).</t>
  </si>
  <si>
    <t>Omafinanatseeringu katame MTÜ vabadest rahalistest vahenditest, mida oleme kogunud erivõimekuse " Laeva olme"  väljakutsetest.</t>
  </si>
  <si>
    <t>hinnad kallimad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</si>
</sst>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12"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104">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applyAlignment="1">
      <alignment horizontal="center" wrapText="1"/>
    </xf>
    <xf numFmtId="0" fontId="0" fillId="2" borderId="20" xfId="0" applyFill="1" applyBorder="1"/>
    <xf numFmtId="0" fontId="0" fillId="2" borderId="26"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0" fontId="7" fillId="0" borderId="0" xfId="0" applyFont="1" applyAlignment="1">
      <alignment horizontal="right"/>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3" fillId="0" borderId="36" xfId="0" applyFont="1" applyBorder="1" applyAlignment="1">
      <alignment horizontal="left"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42" xfId="0" applyFont="1" applyBorder="1" applyAlignment="1">
      <alignment horizontal="right" wrapText="1"/>
    </xf>
    <xf numFmtId="0" fontId="4" fillId="0" borderId="43" xfId="0" applyFont="1" applyBorder="1" applyAlignment="1">
      <alignment horizontal="right" wrapText="1"/>
    </xf>
    <xf numFmtId="0" fontId="4" fillId="0" borderId="44" xfId="0" applyFont="1" applyBorder="1" applyAlignment="1">
      <alignment horizontal="right"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wrapText="1"/>
    </xf>
    <xf numFmtId="0" fontId="4" fillId="0" borderId="36" xfId="0" applyFont="1" applyBorder="1" applyAlignment="1">
      <alignment horizontal="right" wrapText="1"/>
    </xf>
    <xf numFmtId="0" fontId="4" fillId="0" borderId="19" xfId="0" applyFont="1" applyBorder="1" applyAlignment="1">
      <alignment horizontal="right"/>
    </xf>
    <xf numFmtId="0" fontId="4" fillId="0" borderId="41" xfId="0" applyFont="1" applyBorder="1" applyAlignment="1">
      <alignment horizontal="right"/>
    </xf>
    <xf numFmtId="0" fontId="4" fillId="2" borderId="42" xfId="0" applyFont="1" applyFill="1" applyBorder="1" applyAlignment="1">
      <alignment horizontal="right"/>
    </xf>
    <xf numFmtId="0" fontId="4" fillId="2" borderId="44" xfId="0" applyFont="1" applyFill="1" applyBorder="1" applyAlignment="1">
      <alignment horizontal="right"/>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11" fillId="2" borderId="24" xfId="1" applyFill="1" applyBorder="1"/>
    <xf numFmtId="0" fontId="0" fillId="2" borderId="1" xfId="0" applyFill="1" applyBorder="1" applyAlignment="1">
      <alignment horizontal="center" vertical="top" wrapText="1"/>
    </xf>
    <xf numFmtId="0" fontId="0" fillId="2" borderId="23" xfId="0" applyFill="1" applyBorder="1" applyAlignment="1">
      <alignment horizontal="center" vertical="top" wrapText="1"/>
    </xf>
    <xf numFmtId="14" fontId="0" fillId="2" borderId="20" xfId="0" applyNumberFormat="1" applyFill="1" applyBorder="1" applyAlignment="1">
      <alignment horizontal="center" wrapText="1"/>
    </xf>
    <xf numFmtId="0" fontId="0" fillId="2" borderId="20" xfId="0" applyFill="1" applyBorder="1" applyAlignment="1">
      <alignment wrapText="1"/>
    </xf>
    <xf numFmtId="8" fontId="0" fillId="2" borderId="34" xfId="0" applyNumberFormat="1" applyFill="1" applyBorder="1"/>
    <xf numFmtId="0" fontId="0" fillId="2" borderId="31" xfId="0" applyFill="1" applyBorder="1" applyAlignment="1">
      <alignment horizontal="center" wrapText="1"/>
    </xf>
    <xf numFmtId="0" fontId="0" fillId="2" borderId="32" xfId="0" applyFill="1" applyBorder="1" applyAlignment="1">
      <alignment horizontal="center" wrapText="1"/>
    </xf>
    <xf numFmtId="0" fontId="0" fillId="2" borderId="1" xfId="0" applyFill="1" applyBorder="1" applyAlignment="1">
      <alignment horizontal="center" wrapText="1"/>
    </xf>
    <xf numFmtId="0" fontId="0" fillId="2" borderId="23" xfId="0" applyFill="1" applyBorder="1" applyAlignment="1">
      <alignment horizontal="center" wrapText="1"/>
    </xf>
    <xf numFmtId="8" fontId="0" fillId="2" borderId="20" xfId="0" applyNumberFormat="1" applyFill="1" applyBorder="1" applyAlignment="1">
      <alignment horizontal="center"/>
    </xf>
    <xf numFmtId="0" fontId="0" fillId="2" borderId="8" xfId="0" applyFill="1" applyBorder="1" applyAlignment="1">
      <alignment horizontal="left" wrapText="1"/>
    </xf>
    <xf numFmtId="0" fontId="0" fillId="2" borderId="9" xfId="0" applyFill="1" applyBorder="1" applyAlignment="1">
      <alignment horizontal="left" wrapText="1"/>
    </xf>
    <xf numFmtId="0" fontId="0" fillId="2" borderId="10" xfId="0" applyFill="1" applyBorder="1" applyAlignment="1">
      <alignment horizontal="left" wrapText="1"/>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karmen.kukk.00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I80"/>
  <sheetViews>
    <sheetView tabSelected="1" topLeftCell="A58" workbookViewId="0">
      <selection activeCell="F67" sqref="F67"/>
    </sheetView>
  </sheetViews>
  <sheetFormatPr defaultRowHeight="14.5" x14ac:dyDescent="0.35"/>
  <cols>
    <col min="1" max="1" width="36.1796875" customWidth="1"/>
    <col min="2" max="2" width="22.453125" customWidth="1"/>
    <col min="3" max="3" width="31.453125" customWidth="1"/>
    <col min="4" max="4" width="26.7265625" customWidth="1"/>
    <col min="5" max="5" width="10.453125" customWidth="1"/>
    <col min="6" max="6" width="15.7265625" customWidth="1"/>
    <col min="7" max="7" width="12.54296875" customWidth="1"/>
  </cols>
  <sheetData>
    <row r="1" spans="1:4" ht="51" customHeight="1" x14ac:dyDescent="0.35">
      <c r="A1" s="73" t="s">
        <v>22</v>
      </c>
      <c r="B1" s="73"/>
      <c r="C1" s="73"/>
      <c r="D1" s="73"/>
    </row>
    <row r="2" spans="1:4" ht="14.5" customHeight="1" x14ac:dyDescent="0.35">
      <c r="A2" s="14"/>
      <c r="B2" s="14"/>
      <c r="C2" s="14"/>
      <c r="D2" s="14"/>
    </row>
    <row r="3" spans="1:4" ht="14.5" customHeight="1" x14ac:dyDescent="0.35">
      <c r="A3" s="78" t="s">
        <v>34</v>
      </c>
      <c r="B3" s="78"/>
      <c r="C3" s="14"/>
      <c r="D3" s="14"/>
    </row>
    <row r="5" spans="1:4" ht="15" thickBot="1" x14ac:dyDescent="0.4">
      <c r="A5" s="1" t="s">
        <v>0</v>
      </c>
    </row>
    <row r="6" spans="1:4" x14ac:dyDescent="0.35">
      <c r="A6" s="11" t="s">
        <v>1</v>
      </c>
      <c r="B6" s="84"/>
      <c r="C6" s="85"/>
      <c r="D6" s="86"/>
    </row>
    <row r="7" spans="1:4" x14ac:dyDescent="0.35">
      <c r="A7" s="12" t="s">
        <v>2</v>
      </c>
      <c r="B7" s="87"/>
      <c r="C7" s="88"/>
      <c r="D7" s="89"/>
    </row>
    <row r="8" spans="1:4" x14ac:dyDescent="0.35">
      <c r="A8" s="12" t="s">
        <v>3</v>
      </c>
      <c r="B8" s="87"/>
      <c r="C8" s="88"/>
      <c r="D8" s="89"/>
    </row>
    <row r="9" spans="1:4" ht="15" thickBot="1" x14ac:dyDescent="0.4">
      <c r="A9" s="13" t="s">
        <v>4</v>
      </c>
      <c r="B9" s="81"/>
      <c r="C9" s="82"/>
      <c r="D9" s="83"/>
    </row>
    <row r="11" spans="1:4" ht="15" thickBot="1" x14ac:dyDescent="0.4">
      <c r="A11" s="1" t="s">
        <v>5</v>
      </c>
    </row>
    <row r="12" spans="1:4" x14ac:dyDescent="0.35">
      <c r="A12" s="5" t="s">
        <v>6</v>
      </c>
      <c r="B12" s="28">
        <v>45888</v>
      </c>
      <c r="C12" s="6" t="s">
        <v>7</v>
      </c>
      <c r="D12" s="28">
        <v>45991</v>
      </c>
    </row>
    <row r="13" spans="1:4" x14ac:dyDescent="0.35">
      <c r="A13" s="7" t="s">
        <v>35</v>
      </c>
      <c r="B13" s="53" t="s">
        <v>44</v>
      </c>
      <c r="C13" s="54"/>
      <c r="D13" s="55"/>
    </row>
    <row r="14" spans="1:4" x14ac:dyDescent="0.35">
      <c r="A14" s="8" t="s">
        <v>8</v>
      </c>
      <c r="B14" s="29">
        <v>80376104</v>
      </c>
      <c r="C14" s="4" t="s">
        <v>38</v>
      </c>
      <c r="D14" s="30"/>
    </row>
    <row r="15" spans="1:4" x14ac:dyDescent="0.35">
      <c r="A15" s="7" t="s">
        <v>9</v>
      </c>
      <c r="B15" s="53" t="s">
        <v>45</v>
      </c>
      <c r="C15" s="54"/>
      <c r="D15" s="55"/>
    </row>
    <row r="16" spans="1:4" x14ac:dyDescent="0.35">
      <c r="A16" s="7" t="s">
        <v>10</v>
      </c>
      <c r="B16" s="53" t="s">
        <v>46</v>
      </c>
      <c r="C16" s="54"/>
      <c r="D16" s="55"/>
    </row>
    <row r="17" spans="1:4" ht="15" thickBot="1" x14ac:dyDescent="0.4">
      <c r="A17" s="9" t="s">
        <v>17</v>
      </c>
      <c r="B17" s="31">
        <v>55511774</v>
      </c>
      <c r="C17" s="10" t="s">
        <v>11</v>
      </c>
      <c r="D17" s="90" t="s">
        <v>47</v>
      </c>
    </row>
    <row r="20" spans="1:4" ht="15" thickBot="1" x14ac:dyDescent="0.4">
      <c r="A20" s="2" t="s">
        <v>24</v>
      </c>
    </row>
    <row r="21" spans="1:4" ht="25.5" customHeight="1" x14ac:dyDescent="0.35">
      <c r="A21" s="56" t="s">
        <v>37</v>
      </c>
      <c r="B21" s="57"/>
      <c r="C21" s="57"/>
      <c r="D21" s="58"/>
    </row>
    <row r="22" spans="1:4" ht="62.5" customHeight="1" thickBot="1" x14ac:dyDescent="0.4">
      <c r="A22" s="64" t="s">
        <v>49</v>
      </c>
      <c r="B22" s="65"/>
      <c r="C22" s="65"/>
      <c r="D22" s="66"/>
    </row>
    <row r="23" spans="1:4" ht="15" thickBot="1" x14ac:dyDescent="0.4"/>
    <row r="24" spans="1:4" ht="39" customHeight="1" x14ac:dyDescent="0.35">
      <c r="A24" s="56" t="s">
        <v>36</v>
      </c>
      <c r="B24" s="57"/>
      <c r="C24" s="57"/>
      <c r="D24" s="58"/>
    </row>
    <row r="25" spans="1:4" ht="167.5" customHeight="1" thickBot="1" x14ac:dyDescent="0.4">
      <c r="A25" s="101" t="s">
        <v>63</v>
      </c>
      <c r="B25" s="102"/>
      <c r="C25" s="102"/>
      <c r="D25" s="103"/>
    </row>
    <row r="26" spans="1:4" ht="15" thickBot="1" x14ac:dyDescent="0.4">
      <c r="A26" s="20"/>
      <c r="B26" s="20"/>
      <c r="C26" s="20"/>
      <c r="D26" s="20"/>
    </row>
    <row r="27" spans="1:4" ht="15" thickBot="1" x14ac:dyDescent="0.4">
      <c r="A27" s="56" t="s">
        <v>28</v>
      </c>
      <c r="B27" s="57"/>
      <c r="C27" s="57"/>
      <c r="D27" s="58"/>
    </row>
    <row r="28" spans="1:4" ht="32.5" customHeight="1" x14ac:dyDescent="0.35">
      <c r="A28" s="21" t="s">
        <v>30</v>
      </c>
      <c r="B28" s="79" t="s">
        <v>29</v>
      </c>
      <c r="C28" s="79"/>
      <c r="D28" s="80"/>
    </row>
    <row r="29" spans="1:4" ht="30" customHeight="1" x14ac:dyDescent="0.35">
      <c r="A29" s="93">
        <v>45888</v>
      </c>
      <c r="B29" s="91" t="s">
        <v>64</v>
      </c>
      <c r="C29" s="91"/>
      <c r="D29" s="92"/>
    </row>
    <row r="30" spans="1:4" x14ac:dyDescent="0.35">
      <c r="A30" s="32" t="s">
        <v>54</v>
      </c>
      <c r="B30" s="62" t="s">
        <v>48</v>
      </c>
      <c r="C30" s="62"/>
      <c r="D30" s="63"/>
    </row>
    <row r="31" spans="1:4" x14ac:dyDescent="0.35">
      <c r="A31" s="32" t="s">
        <v>51</v>
      </c>
      <c r="B31" s="62" t="s">
        <v>52</v>
      </c>
      <c r="C31" s="62"/>
      <c r="D31" s="63"/>
    </row>
    <row r="32" spans="1:4" x14ac:dyDescent="0.35">
      <c r="A32" s="32" t="s">
        <v>53</v>
      </c>
      <c r="B32" s="62" t="s">
        <v>50</v>
      </c>
      <c r="C32" s="62"/>
      <c r="D32" s="63"/>
    </row>
    <row r="33" spans="1:9" ht="29" x14ac:dyDescent="0.35">
      <c r="A33" s="94" t="s">
        <v>56</v>
      </c>
      <c r="B33" s="62" t="s">
        <v>55</v>
      </c>
      <c r="C33" s="62"/>
      <c r="D33" s="63"/>
    </row>
    <row r="34" spans="1:9" x14ac:dyDescent="0.35">
      <c r="A34" s="33"/>
      <c r="B34" s="62"/>
      <c r="C34" s="62"/>
      <c r="D34" s="63"/>
    </row>
    <row r="35" spans="1:9" ht="15" thickBot="1" x14ac:dyDescent="0.4">
      <c r="A35" s="34"/>
      <c r="B35" s="49"/>
      <c r="C35" s="49"/>
      <c r="D35" s="50"/>
    </row>
    <row r="37" spans="1:9" x14ac:dyDescent="0.35">
      <c r="A37" s="2" t="s">
        <v>12</v>
      </c>
    </row>
    <row r="38" spans="1:9" ht="32.5" customHeight="1" thickBot="1" x14ac:dyDescent="0.4">
      <c r="A38" s="51" t="s">
        <v>25</v>
      </c>
      <c r="B38" s="51"/>
      <c r="C38" s="51"/>
      <c r="D38" s="51"/>
      <c r="E38" s="51"/>
      <c r="F38" s="51"/>
      <c r="G38" s="51"/>
    </row>
    <row r="39" spans="1:9" ht="70.5" customHeight="1" thickBot="1" x14ac:dyDescent="0.4">
      <c r="A39" s="15" t="s">
        <v>13</v>
      </c>
      <c r="B39" s="16" t="s">
        <v>16</v>
      </c>
      <c r="C39" s="16" t="s">
        <v>21</v>
      </c>
      <c r="D39" s="16" t="s">
        <v>20</v>
      </c>
      <c r="E39" s="17" t="s">
        <v>14</v>
      </c>
      <c r="F39" s="17" t="s">
        <v>31</v>
      </c>
      <c r="G39" s="18" t="s">
        <v>15</v>
      </c>
    </row>
    <row r="40" spans="1:9" x14ac:dyDescent="0.35">
      <c r="A40" s="35" t="s">
        <v>62</v>
      </c>
      <c r="B40" s="95">
        <v>1335.05</v>
      </c>
      <c r="C40" s="36"/>
      <c r="D40" s="36"/>
      <c r="E40" s="22">
        <f>D40/1.24+C40/1.22+B40</f>
        <v>1335.05</v>
      </c>
      <c r="F40" s="27">
        <f>E40-G40</f>
        <v>133.50499999999988</v>
      </c>
      <c r="G40" s="25">
        <f>E40-E40*0.1</f>
        <v>1201.5450000000001</v>
      </c>
      <c r="I40">
        <f>E40*0.1</f>
        <v>133.505</v>
      </c>
    </row>
    <row r="41" spans="1:9" x14ac:dyDescent="0.35">
      <c r="A41" s="33"/>
      <c r="B41" s="29"/>
      <c r="C41" s="29"/>
      <c r="D41" s="29"/>
      <c r="E41" s="23">
        <f t="shared" ref="E41:E56" si="0">D41/1.24+C41/1.22+B41</f>
        <v>0</v>
      </c>
      <c r="F41" s="27">
        <f t="shared" ref="F41:F55" si="1">E41-G41</f>
        <v>0</v>
      </c>
      <c r="G41" s="25">
        <f t="shared" ref="G41:G55" si="2">E41-E41*0.1</f>
        <v>0</v>
      </c>
    </row>
    <row r="42" spans="1:9" x14ac:dyDescent="0.35">
      <c r="A42" s="33"/>
      <c r="B42" s="29"/>
      <c r="C42" s="29"/>
      <c r="D42" s="29"/>
      <c r="E42" s="23">
        <f t="shared" si="0"/>
        <v>0</v>
      </c>
      <c r="F42" s="27">
        <f t="shared" si="1"/>
        <v>0</v>
      </c>
      <c r="G42" s="25">
        <f t="shared" si="2"/>
        <v>0</v>
      </c>
    </row>
    <row r="43" spans="1:9" ht="1" customHeight="1" thickBot="1" x14ac:dyDescent="0.4">
      <c r="A43" s="33"/>
      <c r="B43" s="29"/>
      <c r="C43" s="29"/>
      <c r="D43" s="29"/>
      <c r="E43" s="23">
        <f t="shared" si="0"/>
        <v>0</v>
      </c>
      <c r="F43" s="27">
        <f t="shared" si="1"/>
        <v>0</v>
      </c>
      <c r="G43" s="25">
        <f t="shared" si="2"/>
        <v>0</v>
      </c>
    </row>
    <row r="44" spans="1:9" ht="15" hidden="1" thickBot="1" x14ac:dyDescent="0.4">
      <c r="A44" s="33"/>
      <c r="B44" s="29"/>
      <c r="C44" s="29"/>
      <c r="D44" s="29"/>
      <c r="E44" s="23">
        <f t="shared" si="0"/>
        <v>0</v>
      </c>
      <c r="F44" s="27">
        <f t="shared" si="1"/>
        <v>0</v>
      </c>
      <c r="G44" s="25">
        <f t="shared" si="2"/>
        <v>0</v>
      </c>
    </row>
    <row r="45" spans="1:9" ht="15" hidden="1" thickBot="1" x14ac:dyDescent="0.4">
      <c r="A45" s="33"/>
      <c r="B45" s="29"/>
      <c r="C45" s="29"/>
      <c r="D45" s="29"/>
      <c r="E45" s="23">
        <f t="shared" si="0"/>
        <v>0</v>
      </c>
      <c r="F45" s="27">
        <f t="shared" si="1"/>
        <v>0</v>
      </c>
      <c r="G45" s="25">
        <f t="shared" si="2"/>
        <v>0</v>
      </c>
    </row>
    <row r="46" spans="1:9" ht="4" hidden="1" customHeight="1" thickBot="1" x14ac:dyDescent="0.4">
      <c r="A46" s="33"/>
      <c r="B46" s="29"/>
      <c r="C46" s="29"/>
      <c r="D46" s="29"/>
      <c r="E46" s="23">
        <f t="shared" si="0"/>
        <v>0</v>
      </c>
      <c r="F46" s="27">
        <f t="shared" si="1"/>
        <v>0</v>
      </c>
      <c r="G46" s="25">
        <f t="shared" si="2"/>
        <v>0</v>
      </c>
    </row>
    <row r="47" spans="1:9" ht="15" hidden="1" thickBot="1" x14ac:dyDescent="0.4">
      <c r="A47" s="33"/>
      <c r="B47" s="29"/>
      <c r="C47" s="29"/>
      <c r="D47" s="29"/>
      <c r="E47" s="23">
        <f t="shared" si="0"/>
        <v>0</v>
      </c>
      <c r="F47" s="27">
        <f t="shared" si="1"/>
        <v>0</v>
      </c>
      <c r="G47" s="25">
        <f t="shared" si="2"/>
        <v>0</v>
      </c>
    </row>
    <row r="48" spans="1:9" ht="15" hidden="1" thickBot="1" x14ac:dyDescent="0.4">
      <c r="A48" s="33"/>
      <c r="B48" s="29"/>
      <c r="C48" s="29"/>
      <c r="D48" s="29"/>
      <c r="E48" s="23">
        <f t="shared" si="0"/>
        <v>0</v>
      </c>
      <c r="F48" s="27">
        <f t="shared" si="1"/>
        <v>0</v>
      </c>
      <c r="G48" s="25">
        <f t="shared" si="2"/>
        <v>0</v>
      </c>
    </row>
    <row r="49" spans="1:7" ht="15" hidden="1" thickBot="1" x14ac:dyDescent="0.4">
      <c r="A49" s="33"/>
      <c r="B49" s="29"/>
      <c r="C49" s="29"/>
      <c r="D49" s="29"/>
      <c r="E49" s="23">
        <f t="shared" si="0"/>
        <v>0</v>
      </c>
      <c r="F49" s="27">
        <f t="shared" si="1"/>
        <v>0</v>
      </c>
      <c r="G49" s="25">
        <f t="shared" si="2"/>
        <v>0</v>
      </c>
    </row>
    <row r="50" spans="1:7" ht="15" hidden="1" thickBot="1" x14ac:dyDescent="0.4">
      <c r="A50" s="33"/>
      <c r="B50" s="29"/>
      <c r="C50" s="29"/>
      <c r="D50" s="29"/>
      <c r="E50" s="23">
        <f t="shared" si="0"/>
        <v>0</v>
      </c>
      <c r="F50" s="27">
        <f t="shared" si="1"/>
        <v>0</v>
      </c>
      <c r="G50" s="25">
        <f t="shared" si="2"/>
        <v>0</v>
      </c>
    </row>
    <row r="51" spans="1:7" ht="15" hidden="1" thickBot="1" x14ac:dyDescent="0.4">
      <c r="A51" s="33"/>
      <c r="B51" s="29"/>
      <c r="C51" s="29"/>
      <c r="D51" s="29"/>
      <c r="E51" s="23">
        <f t="shared" si="0"/>
        <v>0</v>
      </c>
      <c r="F51" s="27">
        <f t="shared" si="1"/>
        <v>0</v>
      </c>
      <c r="G51" s="25">
        <f t="shared" si="2"/>
        <v>0</v>
      </c>
    </row>
    <row r="52" spans="1:7" ht="15" hidden="1" thickBot="1" x14ac:dyDescent="0.4">
      <c r="A52" s="33"/>
      <c r="B52" s="29"/>
      <c r="C52" s="29"/>
      <c r="D52" s="29"/>
      <c r="E52" s="23">
        <f t="shared" si="0"/>
        <v>0</v>
      </c>
      <c r="F52" s="27">
        <f t="shared" si="1"/>
        <v>0</v>
      </c>
      <c r="G52" s="25">
        <f t="shared" si="2"/>
        <v>0</v>
      </c>
    </row>
    <row r="53" spans="1:7" ht="15" hidden="1" thickBot="1" x14ac:dyDescent="0.4">
      <c r="A53" s="33"/>
      <c r="B53" s="29"/>
      <c r="C53" s="29"/>
      <c r="D53" s="29"/>
      <c r="E53" s="23">
        <f t="shared" si="0"/>
        <v>0</v>
      </c>
      <c r="F53" s="27">
        <f t="shared" si="1"/>
        <v>0</v>
      </c>
      <c r="G53" s="25">
        <f t="shared" si="2"/>
        <v>0</v>
      </c>
    </row>
    <row r="54" spans="1:7" ht="15" hidden="1" thickBot="1" x14ac:dyDescent="0.4">
      <c r="A54" s="33"/>
      <c r="B54" s="36"/>
      <c r="C54" s="36"/>
      <c r="D54" s="36"/>
      <c r="E54" s="23">
        <f t="shared" si="0"/>
        <v>0</v>
      </c>
      <c r="F54" s="27">
        <f t="shared" si="1"/>
        <v>0</v>
      </c>
      <c r="G54" s="25">
        <f t="shared" si="2"/>
        <v>0</v>
      </c>
    </row>
    <row r="55" spans="1:7" ht="15" hidden="1" thickBot="1" x14ac:dyDescent="0.4">
      <c r="A55" s="33"/>
      <c r="B55" s="29"/>
      <c r="C55" s="29"/>
      <c r="D55" s="29"/>
      <c r="E55" s="23">
        <f t="shared" si="0"/>
        <v>0</v>
      </c>
      <c r="F55" s="27">
        <f t="shared" si="1"/>
        <v>0</v>
      </c>
      <c r="G55" s="25">
        <f t="shared" si="2"/>
        <v>0</v>
      </c>
    </row>
    <row r="56" spans="1:7" ht="15" hidden="1" thickBot="1" x14ac:dyDescent="0.4">
      <c r="A56" s="37"/>
      <c r="B56" s="29"/>
      <c r="C56" s="29"/>
      <c r="D56" s="29"/>
      <c r="E56" s="24">
        <f t="shared" si="0"/>
        <v>0</v>
      </c>
      <c r="F56" s="26">
        <f t="shared" ref="F56" si="3">E56-G56</f>
        <v>0</v>
      </c>
      <c r="G56" s="25">
        <f t="shared" ref="G56" si="4">E56-E56*0.1</f>
        <v>0</v>
      </c>
    </row>
    <row r="57" spans="1:7" s="3" customFormat="1" ht="31" customHeight="1" thickBot="1" x14ac:dyDescent="0.4">
      <c r="A57" s="19" t="s">
        <v>23</v>
      </c>
      <c r="B57" s="39">
        <f t="shared" ref="B57:D57" si="5">SUM(B40:B56)</f>
        <v>1335.05</v>
      </c>
      <c r="C57" s="39">
        <f t="shared" si="5"/>
        <v>0</v>
      </c>
      <c r="D57" s="39">
        <f t="shared" si="5"/>
        <v>0</v>
      </c>
      <c r="E57" s="40">
        <f>SUM(E40:E56)</f>
        <v>1335.05</v>
      </c>
      <c r="F57" s="40">
        <f>SUM(F40:F56)</f>
        <v>133.50499999999988</v>
      </c>
      <c r="G57" s="38">
        <f>SUM(G40:G56)</f>
        <v>1201.5450000000001</v>
      </c>
    </row>
    <row r="58" spans="1:7" s="3" customFormat="1" ht="16" customHeight="1" thickBot="1" x14ac:dyDescent="0.4">
      <c r="A58" s="59" t="s">
        <v>43</v>
      </c>
      <c r="B58" s="60"/>
      <c r="C58" s="60"/>
      <c r="D58" s="60"/>
      <c r="E58" s="61"/>
      <c r="F58" s="71"/>
      <c r="G58" s="72"/>
    </row>
    <row r="59" spans="1:7" s="3" customFormat="1" ht="15" thickBot="1" x14ac:dyDescent="0.4">
      <c r="A59" s="67" t="s">
        <v>42</v>
      </c>
      <c r="B59" s="68"/>
      <c r="C59" s="68"/>
      <c r="D59" s="68"/>
      <c r="E59" s="68"/>
      <c r="F59" s="69">
        <f>G57-F58</f>
        <v>1201.5450000000001</v>
      </c>
      <c r="G59" s="70"/>
    </row>
    <row r="60" spans="1:7" ht="15" thickBot="1" x14ac:dyDescent="0.4"/>
    <row r="61" spans="1:7" ht="73" thickBot="1" x14ac:dyDescent="0.4">
      <c r="A61" s="19" t="s">
        <v>33</v>
      </c>
      <c r="B61" s="96" t="s">
        <v>65</v>
      </c>
      <c r="C61" s="96"/>
      <c r="D61" s="96"/>
      <c r="E61" s="97"/>
    </row>
    <row r="63" spans="1:7" ht="26" customHeight="1" thickBot="1" x14ac:dyDescent="0.4">
      <c r="A63" s="52" t="s">
        <v>41</v>
      </c>
      <c r="B63" s="52"/>
      <c r="C63" s="52"/>
      <c r="D63" s="52"/>
      <c r="E63" s="52"/>
    </row>
    <row r="64" spans="1:7" ht="30.65" customHeight="1" x14ac:dyDescent="0.35">
      <c r="A64" s="76" t="s">
        <v>13</v>
      </c>
      <c r="B64" s="77"/>
      <c r="C64" s="74" t="s">
        <v>18</v>
      </c>
      <c r="D64" s="74"/>
      <c r="E64" s="75"/>
    </row>
    <row r="65" spans="1:6" ht="86.5" customHeight="1" x14ac:dyDescent="0.35">
      <c r="A65" s="42" t="s">
        <v>57</v>
      </c>
      <c r="B65" s="43"/>
      <c r="C65" s="98" t="s">
        <v>58</v>
      </c>
      <c r="D65" s="98"/>
      <c r="E65" s="99"/>
    </row>
    <row r="66" spans="1:6" ht="75.5" customHeight="1" x14ac:dyDescent="0.35">
      <c r="A66" s="100">
        <v>1335.05</v>
      </c>
      <c r="B66" s="43"/>
      <c r="C66" s="98" t="s">
        <v>59</v>
      </c>
      <c r="D66" s="98"/>
      <c r="E66" s="99"/>
      <c r="F66" t="s">
        <v>60</v>
      </c>
    </row>
    <row r="67" spans="1:6" ht="65.5" customHeight="1" x14ac:dyDescent="0.35">
      <c r="A67" s="42" t="s">
        <v>66</v>
      </c>
      <c r="B67" s="43"/>
      <c r="C67" s="98" t="s">
        <v>61</v>
      </c>
      <c r="D67" s="98"/>
      <c r="E67" s="99"/>
    </row>
    <row r="68" spans="1:6" ht="14" customHeight="1" x14ac:dyDescent="0.35">
      <c r="A68" s="42"/>
      <c r="B68" s="43"/>
      <c r="C68" s="43"/>
      <c r="D68" s="43"/>
      <c r="E68" s="44"/>
    </row>
    <row r="69" spans="1:6" hidden="1" x14ac:dyDescent="0.35">
      <c r="A69" s="42"/>
      <c r="B69" s="43"/>
      <c r="C69" s="43"/>
      <c r="D69" s="43"/>
      <c r="E69" s="44"/>
    </row>
    <row r="70" spans="1:6" hidden="1" x14ac:dyDescent="0.35">
      <c r="A70" s="42"/>
      <c r="B70" s="43"/>
      <c r="C70" s="43"/>
      <c r="D70" s="43"/>
      <c r="E70" s="44"/>
    </row>
    <row r="71" spans="1:6" ht="15" hidden="1" thickBot="1" x14ac:dyDescent="0.4">
      <c r="A71" s="45"/>
      <c r="B71" s="46"/>
      <c r="C71" s="46"/>
      <c r="D71" s="46"/>
      <c r="E71" s="47"/>
    </row>
    <row r="73" spans="1:6" x14ac:dyDescent="0.35">
      <c r="A73" s="3" t="s">
        <v>32</v>
      </c>
    </row>
    <row r="74" spans="1:6" x14ac:dyDescent="0.35">
      <c r="A74" s="3" t="s">
        <v>26</v>
      </c>
    </row>
    <row r="75" spans="1:6" x14ac:dyDescent="0.35">
      <c r="A75" s="3" t="s">
        <v>27</v>
      </c>
    </row>
    <row r="76" spans="1:6" x14ac:dyDescent="0.35">
      <c r="A76" s="3" t="s">
        <v>39</v>
      </c>
    </row>
    <row r="77" spans="1:6" x14ac:dyDescent="0.35">
      <c r="A77" s="3" t="s">
        <v>40</v>
      </c>
    </row>
    <row r="79" spans="1:6" x14ac:dyDescent="0.35">
      <c r="A79" s="2" t="s">
        <v>10</v>
      </c>
      <c r="B79" s="48" t="s">
        <v>46</v>
      </c>
      <c r="C79" s="48"/>
    </row>
    <row r="80" spans="1:6" x14ac:dyDescent="0.35">
      <c r="B80" s="41" t="s">
        <v>19</v>
      </c>
      <c r="C80" s="41"/>
    </row>
  </sheetData>
  <mergeCells count="47">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 ref="A21:D21"/>
    <mergeCell ref="A65:B65"/>
    <mergeCell ref="C65:E65"/>
    <mergeCell ref="B29:D29"/>
    <mergeCell ref="B30:D30"/>
    <mergeCell ref="B31:D31"/>
    <mergeCell ref="B32:D32"/>
    <mergeCell ref="B33:D33"/>
    <mergeCell ref="B34:D34"/>
    <mergeCell ref="A22:D22"/>
    <mergeCell ref="A59:E59"/>
    <mergeCell ref="A66:B66"/>
    <mergeCell ref="C66:E66"/>
    <mergeCell ref="B35:D35"/>
    <mergeCell ref="A38:G38"/>
    <mergeCell ref="B61:E61"/>
    <mergeCell ref="A63:E63"/>
    <mergeCell ref="F59:G59"/>
    <mergeCell ref="F58:G58"/>
    <mergeCell ref="A67:B67"/>
    <mergeCell ref="C67:E67"/>
    <mergeCell ref="A71:B71"/>
    <mergeCell ref="C71:E71"/>
    <mergeCell ref="B79:C79"/>
    <mergeCell ref="B80:C80"/>
    <mergeCell ref="A68:B68"/>
    <mergeCell ref="C68:E68"/>
    <mergeCell ref="A69:B69"/>
    <mergeCell ref="C69:E69"/>
    <mergeCell ref="A70:B70"/>
    <mergeCell ref="C70:E70"/>
  </mergeCells>
  <hyperlinks>
    <hyperlink ref="D17" r:id="rId1" xr:uid="{201B49E6-7645-4541-80A9-5ED2B860C14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Karmen Kukk</cp:lastModifiedBy>
  <dcterms:created xsi:type="dcterms:W3CDTF">2025-08-12T06:56:37Z</dcterms:created>
  <dcterms:modified xsi:type="dcterms:W3CDTF">2025-09-29T19:16:47Z</dcterms:modified>
</cp:coreProperties>
</file>